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9315" windowHeight="6990"/>
  </bookViews>
  <sheets>
    <sheet name="Explicación de resultados" sheetId="1" r:id="rId1"/>
  </sheets>
  <calcPr calcId="125725"/>
</workbook>
</file>

<file path=xl/calcChain.xml><?xml version="1.0" encoding="utf-8"?>
<calcChain xmlns="http://schemas.openxmlformats.org/spreadsheetml/2006/main">
  <c r="R37" i="1"/>
  <c r="I37"/>
  <c r="R15"/>
</calcChain>
</file>

<file path=xl/sharedStrings.xml><?xml version="1.0" encoding="utf-8"?>
<sst xmlns="http://schemas.openxmlformats.org/spreadsheetml/2006/main" count="35" uniqueCount="26">
  <si>
    <t>NEW USD 2030 BOND</t>
  </si>
  <si>
    <t>Exit yield</t>
  </si>
  <si>
    <t>Tenencia actual</t>
  </si>
  <si>
    <t xml:space="preserve">A2E7 </t>
  </si>
  <si>
    <t>Valuacion</t>
  </si>
  <si>
    <t>Cant de tenencia (VN)</t>
  </si>
  <si>
    <t>Duration</t>
  </si>
  <si>
    <t>VN nuevos bonos</t>
  </si>
  <si>
    <t>DM</t>
  </si>
  <si>
    <t>Cotiz bono original</t>
  </si>
  <si>
    <t>Fecha de calculo</t>
  </si>
  <si>
    <t>Valor presente nuevo bono</t>
  </si>
  <si>
    <t>Valuacion nueva posicion</t>
  </si>
  <si>
    <t>Variacion de posiciones</t>
  </si>
  <si>
    <t/>
  </si>
  <si>
    <t>Flujo de fondos</t>
  </si>
  <si>
    <t>Fecha</t>
  </si>
  <si>
    <t>Dias</t>
  </si>
  <si>
    <t>Fecha - HOY</t>
  </si>
  <si>
    <t>VR</t>
  </si>
  <si>
    <t>Amortizacion</t>
  </si>
  <si>
    <t>Tasa de interes anual</t>
  </si>
  <si>
    <t>Renta</t>
  </si>
  <si>
    <t>Cash-flow</t>
  </si>
  <si>
    <t>Valor actual neto</t>
  </si>
  <si>
    <t>TIR</t>
  </si>
</sst>
</file>

<file path=xl/styles.xml><?xml version="1.0" encoding="utf-8"?>
<styleSheet xmlns="http://schemas.openxmlformats.org/spreadsheetml/2006/main">
  <numFmts count="10">
    <numFmt numFmtId="44" formatCode="_ &quot;$&quot;\ * #,##0.00_ ;_ &quot;$&quot;\ * \-#,##0.00_ ;_ &quot;$&quot;\ * &quot;-&quot;??_ ;_ @_ "/>
    <numFmt numFmtId="43" formatCode="_ * #,##0.00_ ;_ * \-#,##0.00_ ;_ * &quot;-&quot;??_ ;_ @_ "/>
    <numFmt numFmtId="166" formatCode="0.000%"/>
    <numFmt numFmtId="169" formatCode="0.000"/>
    <numFmt numFmtId="170" formatCode="_ * #,##0_ ;_ * \-#,##0_ ;_ * &quot;-&quot;??_ ;_ @_ "/>
    <numFmt numFmtId="171" formatCode="#,##0_ ;\-#,##0\ "/>
    <numFmt numFmtId="173" formatCode="_ * #,##0.000_ ;_ * \-#,##0.000_ ;_ * &quot;-&quot;??_ ;_ @_ "/>
    <numFmt numFmtId="175" formatCode="_ [$USD]\ * #,##0.00_ ;_ [$USD]\ * \-#,##0.00_ ;_ [$USD]\ * &quot;-&quot;??_ ;_ @_ "/>
    <numFmt numFmtId="178" formatCode="0.0000%"/>
    <numFmt numFmtId="179" formatCode="[$-409]d\-mmm\-yy;@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  <font>
      <b/>
      <u/>
      <sz val="11"/>
      <color theme="1"/>
      <name val="Calibri"/>
      <family val="2"/>
      <scheme val="minor"/>
    </font>
    <font>
      <b/>
      <u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61">
    <xf numFmtId="0" fontId="0" fillId="0" borderId="0" xfId="0"/>
    <xf numFmtId="0" fontId="5" fillId="3" borderId="21" xfId="0" applyFont="1" applyFill="1" applyBorder="1" applyAlignment="1" applyProtection="1">
      <alignment horizontal="center" vertical="center"/>
      <protection hidden="1"/>
    </xf>
    <xf numFmtId="0" fontId="0" fillId="0" borderId="24" xfId="0" applyBorder="1" applyAlignment="1" applyProtection="1">
      <alignment horizontal="left"/>
      <protection hidden="1"/>
    </xf>
    <xf numFmtId="0" fontId="5" fillId="3" borderId="18" xfId="0" applyFont="1" applyFill="1" applyBorder="1" applyAlignment="1" applyProtection="1">
      <alignment horizontal="center" vertical="center"/>
      <protection hidden="1"/>
    </xf>
    <xf numFmtId="0" fontId="5" fillId="3" borderId="17" xfId="0" applyFont="1" applyFill="1" applyBorder="1" applyAlignment="1" applyProtection="1">
      <alignment horizontal="center" vertical="center"/>
      <protection hidden="1"/>
    </xf>
    <xf numFmtId="0" fontId="0" fillId="0" borderId="0" xfId="0"/>
    <xf numFmtId="10" fontId="1" fillId="0" borderId="8" xfId="3" applyNumberFormat="1" applyFont="1" applyBorder="1" applyProtection="1">
      <protection hidden="1"/>
    </xf>
    <xf numFmtId="10" fontId="1" fillId="0" borderId="0" xfId="3" applyNumberFormat="1" applyFont="1" applyProtection="1">
      <protection hidden="1"/>
    </xf>
    <xf numFmtId="14" fontId="0" fillId="0" borderId="0" xfId="0" applyNumberFormat="1" applyProtection="1"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9" xfId="0" applyBorder="1" applyProtection="1">
      <protection hidden="1"/>
    </xf>
    <xf numFmtId="0" fontId="0" fillId="0" borderId="10" xfId="0" applyBorder="1" applyProtection="1">
      <protection hidden="1"/>
    </xf>
    <xf numFmtId="10" fontId="0" fillId="0" borderId="10" xfId="0" applyNumberFormat="1" applyBorder="1" applyProtection="1">
      <protection hidden="1"/>
    </xf>
    <xf numFmtId="10" fontId="0" fillId="0" borderId="11" xfId="0" applyNumberFormat="1" applyBorder="1" applyProtection="1">
      <protection hidden="1"/>
    </xf>
    <xf numFmtId="0" fontId="0" fillId="0" borderId="1" xfId="0" applyBorder="1" applyProtection="1">
      <protection hidden="1"/>
    </xf>
    <xf numFmtId="0" fontId="0" fillId="0" borderId="2" xfId="0" applyBorder="1" applyProtection="1">
      <protection hidden="1"/>
    </xf>
    <xf numFmtId="10" fontId="0" fillId="0" borderId="2" xfId="0" applyNumberFormat="1" applyBorder="1" applyProtection="1">
      <protection hidden="1"/>
    </xf>
    <xf numFmtId="0" fontId="0" fillId="0" borderId="1" xfId="0" applyFill="1" applyBorder="1" applyProtection="1">
      <protection hidden="1"/>
    </xf>
    <xf numFmtId="0" fontId="0" fillId="0" borderId="3" xfId="0" applyFill="1" applyBorder="1" applyProtection="1">
      <protection hidden="1"/>
    </xf>
    <xf numFmtId="0" fontId="0" fillId="0" borderId="4" xfId="0" applyBorder="1" applyProtection="1">
      <protection hidden="1"/>
    </xf>
    <xf numFmtId="10" fontId="0" fillId="0" borderId="4" xfId="0" applyNumberFormat="1" applyBorder="1" applyProtection="1">
      <protection hidden="1"/>
    </xf>
    <xf numFmtId="0" fontId="0" fillId="0" borderId="0" xfId="0" applyAlignment="1" applyProtection="1">
      <alignment horizontal="left"/>
      <protection hidden="1"/>
    </xf>
    <xf numFmtId="0" fontId="4" fillId="0" borderId="0" xfId="0" applyFont="1" applyProtection="1">
      <protection hidden="1"/>
    </xf>
    <xf numFmtId="14" fontId="0" fillId="0" borderId="6" xfId="0" applyNumberFormat="1" applyBorder="1" applyProtection="1">
      <protection hidden="1"/>
    </xf>
    <xf numFmtId="0" fontId="0" fillId="0" borderId="6" xfId="0" applyBorder="1" applyProtection="1">
      <protection hidden="1"/>
    </xf>
    <xf numFmtId="0" fontId="0" fillId="0" borderId="12" xfId="0" applyBorder="1" applyProtection="1">
      <protection hidden="1"/>
    </xf>
    <xf numFmtId="170" fontId="1" fillId="0" borderId="2" xfId="1" applyNumberFormat="1" applyFont="1" applyBorder="1" applyProtection="1">
      <protection hidden="1"/>
    </xf>
    <xf numFmtId="171" fontId="1" fillId="0" borderId="2" xfId="1" applyNumberFormat="1" applyFont="1" applyBorder="1" applyProtection="1">
      <protection hidden="1"/>
    </xf>
    <xf numFmtId="170" fontId="1" fillId="0" borderId="4" xfId="1" applyNumberFormat="1" applyFont="1" applyBorder="1" applyProtection="1">
      <protection hidden="1"/>
    </xf>
    <xf numFmtId="171" fontId="1" fillId="0" borderId="4" xfId="1" applyNumberFormat="1" applyFont="1" applyBorder="1" applyProtection="1">
      <protection hidden="1"/>
    </xf>
    <xf numFmtId="0" fontId="0" fillId="0" borderId="0" xfId="0" applyBorder="1" applyProtection="1">
      <protection hidden="1"/>
    </xf>
    <xf numFmtId="0" fontId="0" fillId="0" borderId="7" xfId="0" applyBorder="1" applyProtection="1">
      <protection hidden="1"/>
    </xf>
    <xf numFmtId="175" fontId="1" fillId="0" borderId="7" xfId="2" applyNumberFormat="1" applyFont="1" applyBorder="1" applyProtection="1">
      <protection hidden="1"/>
    </xf>
    <xf numFmtId="43" fontId="0" fillId="0" borderId="7" xfId="0" applyNumberFormat="1" applyBorder="1" applyProtection="1">
      <protection hidden="1"/>
    </xf>
    <xf numFmtId="2" fontId="1" fillId="0" borderId="8" xfId="2" applyNumberFormat="1" applyFont="1" applyBorder="1" applyProtection="1">
      <protection hidden="1"/>
    </xf>
    <xf numFmtId="173" fontId="1" fillId="0" borderId="7" xfId="1" applyNumberFormat="1" applyFont="1" applyBorder="1" applyProtection="1">
      <protection hidden="1"/>
    </xf>
    <xf numFmtId="0" fontId="2" fillId="3" borderId="14" xfId="0" applyFont="1" applyFill="1" applyBorder="1" applyAlignment="1" applyProtection="1">
      <alignment horizontal="center" vertical="center" wrapText="1"/>
      <protection hidden="1"/>
    </xf>
    <xf numFmtId="0" fontId="2" fillId="3" borderId="17" xfId="0" applyFont="1" applyFill="1" applyBorder="1" applyAlignment="1" applyProtection="1">
      <alignment horizontal="center" vertical="center" wrapText="1"/>
      <protection hidden="1"/>
    </xf>
    <xf numFmtId="2" fontId="1" fillId="0" borderId="2" xfId="2" applyNumberFormat="1" applyFont="1" applyBorder="1" applyProtection="1">
      <protection hidden="1"/>
    </xf>
    <xf numFmtId="2" fontId="1" fillId="0" borderId="7" xfId="2" applyNumberFormat="1" applyFont="1" applyBorder="1" applyProtection="1">
      <protection hidden="1"/>
    </xf>
    <xf numFmtId="2" fontId="1" fillId="0" borderId="13" xfId="2" applyNumberFormat="1" applyFont="1" applyFill="1" applyBorder="1" applyProtection="1">
      <protection hidden="1"/>
    </xf>
    <xf numFmtId="166" fontId="1" fillId="0" borderId="6" xfId="3" applyNumberFormat="1" applyFont="1" applyBorder="1" applyProtection="1">
      <protection hidden="1"/>
    </xf>
    <xf numFmtId="179" fontId="0" fillId="0" borderId="5" xfId="0" applyNumberFormat="1" applyBorder="1" applyAlignment="1" applyProtection="1">
      <alignment horizontal="center"/>
      <protection hidden="1"/>
    </xf>
    <xf numFmtId="2" fontId="1" fillId="0" borderId="4" xfId="2" applyNumberFormat="1" applyFont="1" applyBorder="1" applyProtection="1">
      <protection hidden="1"/>
    </xf>
    <xf numFmtId="179" fontId="0" fillId="0" borderId="8" xfId="0" applyNumberFormat="1" applyBorder="1" applyProtection="1">
      <protection hidden="1"/>
    </xf>
    <xf numFmtId="43" fontId="1" fillId="0" borderId="7" xfId="1" applyNumberFormat="1" applyFont="1" applyBorder="1" applyProtection="1">
      <protection hidden="1"/>
    </xf>
    <xf numFmtId="179" fontId="0" fillId="0" borderId="3" xfId="0" applyNumberFormat="1" applyBorder="1" applyAlignment="1" applyProtection="1">
      <alignment horizontal="center"/>
      <protection hidden="1"/>
    </xf>
    <xf numFmtId="0" fontId="0" fillId="0" borderId="19" xfId="0" applyBorder="1" applyAlignment="1" applyProtection="1">
      <alignment horizontal="left"/>
      <protection hidden="1"/>
    </xf>
    <xf numFmtId="0" fontId="0" fillId="0" borderId="20" xfId="0" applyBorder="1" applyAlignment="1" applyProtection="1">
      <alignment horizontal="left"/>
      <protection hidden="1"/>
    </xf>
    <xf numFmtId="169" fontId="1" fillId="0" borderId="15" xfId="2" applyNumberFormat="1" applyFont="1" applyBorder="1" applyProtection="1">
      <protection hidden="1"/>
    </xf>
    <xf numFmtId="0" fontId="0" fillId="4" borderId="11" xfId="0" applyFill="1" applyBorder="1" applyAlignment="1" applyProtection="1">
      <alignment horizontal="right"/>
      <protection locked="0" hidden="1"/>
    </xf>
    <xf numFmtId="0" fontId="0" fillId="4" borderId="7" xfId="0" applyFill="1" applyBorder="1" applyProtection="1">
      <protection locked="0" hidden="1"/>
    </xf>
    <xf numFmtId="169" fontId="1" fillId="0" borderId="16" xfId="2" applyNumberFormat="1" applyFont="1" applyBorder="1" applyProtection="1">
      <protection hidden="1"/>
    </xf>
    <xf numFmtId="0" fontId="0" fillId="0" borderId="23" xfId="0" applyBorder="1" applyAlignment="1" applyProtection="1">
      <alignment horizontal="left"/>
      <protection hidden="1"/>
    </xf>
    <xf numFmtId="0" fontId="0" fillId="0" borderId="25" xfId="0" applyBorder="1" applyAlignment="1" applyProtection="1">
      <alignment horizontal="left"/>
      <protection hidden="1"/>
    </xf>
    <xf numFmtId="0" fontId="0" fillId="0" borderId="22" xfId="0" applyBorder="1" applyAlignment="1" applyProtection="1">
      <alignment horizontal="left"/>
      <protection hidden="1"/>
    </xf>
    <xf numFmtId="0" fontId="0" fillId="0" borderId="19" xfId="0" applyBorder="1" applyAlignment="1" applyProtection="1">
      <alignment horizontal="left"/>
      <protection hidden="1"/>
    </xf>
    <xf numFmtId="0" fontId="0" fillId="0" borderId="20" xfId="0" applyBorder="1" applyAlignment="1" applyProtection="1">
      <alignment horizontal="left"/>
      <protection hidden="1"/>
    </xf>
    <xf numFmtId="0" fontId="0" fillId="2" borderId="0" xfId="0" applyFill="1" applyAlignment="1">
      <alignment horizontal="center"/>
    </xf>
    <xf numFmtId="0" fontId="0" fillId="2" borderId="0" xfId="0" applyFill="1"/>
    <xf numFmtId="178" fontId="0" fillId="2" borderId="0" xfId="3" applyNumberFormat="1" applyFont="1" applyFill="1"/>
  </cellXfs>
  <cellStyles count="5">
    <cellStyle name="Millares" xfId="1" builtinId="3"/>
    <cellStyle name="Moneda" xfId="2" builtinId="4"/>
    <cellStyle name="Normal" xfId="0" builtinId="0"/>
    <cellStyle name="Normal 2" xfId="4"/>
    <cellStyle name="Porcentual" xfId="3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R37"/>
  <sheetViews>
    <sheetView showGridLines="0" tabSelected="1" topLeftCell="A31" workbookViewId="0">
      <selection activeCell="H46" sqref="H46"/>
    </sheetView>
  </sheetViews>
  <sheetFormatPr baseColWidth="10" defaultRowHeight="15"/>
  <cols>
    <col min="1" max="1" width="2.42578125" customWidth="1"/>
    <col min="2" max="2" width="15.42578125" bestFit="1" customWidth="1"/>
    <col min="3" max="3" width="4.85546875" bestFit="1" customWidth="1"/>
    <col min="5" max="5" width="8.7109375" bestFit="1" customWidth="1"/>
    <col min="6" max="6" width="10.42578125" bestFit="1" customWidth="1"/>
    <col min="7" max="7" width="23.7109375" bestFit="1" customWidth="1"/>
    <col min="8" max="8" width="6.140625" bestFit="1" customWidth="1"/>
    <col min="9" max="9" width="13" bestFit="1" customWidth="1"/>
    <col min="10" max="10" width="5" customWidth="1"/>
    <col min="11" max="11" width="14.7109375" bestFit="1" customWidth="1"/>
    <col min="12" max="12" width="4.85546875" bestFit="1" customWidth="1"/>
    <col min="14" max="14" width="4.42578125" bestFit="1" customWidth="1"/>
    <col min="15" max="15" width="10.42578125" bestFit="1" customWidth="1"/>
    <col min="16" max="16" width="7.5703125" bestFit="1" customWidth="1"/>
    <col min="17" max="17" width="6.140625" bestFit="1" customWidth="1"/>
    <col min="18" max="18" width="9.85546875" bestFit="1" customWidth="1"/>
  </cols>
  <sheetData>
    <row r="1" spans="2:18" ht="15.75" thickBot="1"/>
    <row r="2" spans="2:18" ht="16.5" thickBot="1">
      <c r="B2" s="4" t="s">
        <v>0</v>
      </c>
      <c r="C2" s="1"/>
      <c r="D2" s="1"/>
      <c r="E2" s="1"/>
      <c r="F2" s="1"/>
      <c r="G2" s="1"/>
      <c r="H2" s="1"/>
      <c r="I2" s="3"/>
    </row>
    <row r="3" spans="2:18" ht="15.75" thickBot="1">
      <c r="B3" s="5"/>
      <c r="C3" s="5"/>
      <c r="D3" s="5"/>
      <c r="E3" s="5"/>
      <c r="F3" s="8"/>
      <c r="G3" s="5"/>
      <c r="H3" s="5"/>
      <c r="I3" s="9"/>
    </row>
    <row r="4" spans="2:18">
      <c r="B4" s="10" t="s">
        <v>1</v>
      </c>
      <c r="C4" s="11"/>
      <c r="D4" s="12"/>
      <c r="E4" s="13">
        <v>0.1</v>
      </c>
      <c r="F4" s="8"/>
      <c r="G4" s="54" t="s">
        <v>2</v>
      </c>
      <c r="H4" s="55"/>
      <c r="I4" s="50" t="s">
        <v>3</v>
      </c>
    </row>
    <row r="5" spans="2:18">
      <c r="B5" s="14" t="s">
        <v>4</v>
      </c>
      <c r="C5" s="15"/>
      <c r="D5" s="16"/>
      <c r="E5" s="45">
        <v>53.96787816151668</v>
      </c>
      <c r="F5" s="5"/>
      <c r="G5" s="56" t="s">
        <v>5</v>
      </c>
      <c r="H5" s="57"/>
      <c r="I5" s="51">
        <v>10000</v>
      </c>
    </row>
    <row r="6" spans="2:18">
      <c r="B6" s="17" t="s">
        <v>6</v>
      </c>
      <c r="C6" s="15"/>
      <c r="D6" s="16"/>
      <c r="E6" s="35">
        <v>6.8430515585293046</v>
      </c>
      <c r="F6" s="5"/>
      <c r="G6" s="56" t="s">
        <v>7</v>
      </c>
      <c r="H6" s="57"/>
      <c r="I6" s="31">
        <v>9700</v>
      </c>
    </row>
    <row r="7" spans="2:18">
      <c r="B7" s="17" t="s">
        <v>8</v>
      </c>
      <c r="C7" s="15"/>
      <c r="D7" s="16"/>
      <c r="E7" s="35">
        <v>6.5171919605040989</v>
      </c>
      <c r="F7" s="5"/>
      <c r="G7" s="56" t="s">
        <v>9</v>
      </c>
      <c r="H7" s="57"/>
      <c r="I7" s="32">
        <v>0</v>
      </c>
    </row>
    <row r="8" spans="2:18" ht="15.75" thickBot="1">
      <c r="B8" s="18" t="s">
        <v>10</v>
      </c>
      <c r="C8" s="19"/>
      <c r="D8" s="20"/>
      <c r="E8" s="44">
        <v>44078</v>
      </c>
      <c r="F8" s="5"/>
      <c r="G8" s="56" t="s">
        <v>11</v>
      </c>
      <c r="H8" s="57"/>
      <c r="I8" s="32">
        <v>53.96787816151668</v>
      </c>
    </row>
    <row r="9" spans="2:18">
      <c r="B9" s="5"/>
      <c r="C9" s="5"/>
      <c r="D9" s="5"/>
      <c r="E9" s="5"/>
      <c r="F9" s="5"/>
      <c r="G9" s="47" t="s">
        <v>12</v>
      </c>
      <c r="H9" s="48"/>
      <c r="I9" s="32">
        <v>5234.8841816671184</v>
      </c>
    </row>
    <row r="10" spans="2:18" ht="15.75" thickBot="1">
      <c r="B10" s="5"/>
      <c r="C10" s="5"/>
      <c r="D10" s="5"/>
      <c r="E10" s="5"/>
      <c r="F10" s="5"/>
      <c r="G10" s="2" t="s">
        <v>13</v>
      </c>
      <c r="H10" s="53"/>
      <c r="I10" s="6" t="s">
        <v>14</v>
      </c>
    </row>
    <row r="11" spans="2:18">
      <c r="B11" s="5"/>
      <c r="C11" s="5"/>
      <c r="D11" s="5"/>
      <c r="E11" s="5"/>
      <c r="F11" s="5"/>
      <c r="G11" s="21"/>
      <c r="H11" s="21"/>
      <c r="I11" s="7"/>
    </row>
    <row r="12" spans="2:18">
      <c r="B12" s="22" t="s">
        <v>15</v>
      </c>
      <c r="C12" s="5"/>
      <c r="D12" s="5"/>
      <c r="E12" s="5"/>
      <c r="F12" s="5"/>
      <c r="G12" s="5"/>
      <c r="H12" s="5"/>
      <c r="I12" s="5"/>
      <c r="K12" s="22" t="s">
        <v>15</v>
      </c>
      <c r="L12" s="5"/>
      <c r="M12" s="5"/>
      <c r="N12" s="5"/>
      <c r="O12" s="5"/>
      <c r="P12" s="5"/>
      <c r="Q12" s="5"/>
      <c r="R12" s="5"/>
    </row>
    <row r="13" spans="2:18" ht="15.75" thickBot="1">
      <c r="B13" s="5"/>
      <c r="C13" s="5"/>
      <c r="D13" s="5"/>
      <c r="E13" s="5"/>
      <c r="F13" s="5"/>
      <c r="G13" s="5"/>
      <c r="H13" s="5"/>
      <c r="I13" s="5"/>
      <c r="K13" s="5"/>
      <c r="L13" s="5"/>
      <c r="M13" s="5"/>
      <c r="N13" s="5"/>
      <c r="O13" s="5"/>
      <c r="P13" s="5"/>
      <c r="Q13" s="5"/>
      <c r="R13" s="5"/>
    </row>
    <row r="14" spans="2:18" ht="45.75" thickBot="1">
      <c r="B14" s="36" t="s">
        <v>16</v>
      </c>
      <c r="C14" s="36" t="s">
        <v>17</v>
      </c>
      <c r="D14" s="36" t="s">
        <v>18</v>
      </c>
      <c r="E14" s="36" t="s">
        <v>19</v>
      </c>
      <c r="F14" s="36" t="s">
        <v>20</v>
      </c>
      <c r="G14" s="36" t="s">
        <v>21</v>
      </c>
      <c r="H14" s="37" t="s">
        <v>22</v>
      </c>
      <c r="I14" s="36" t="s">
        <v>23</v>
      </c>
      <c r="K14" s="36" t="s">
        <v>16</v>
      </c>
      <c r="L14" s="36" t="s">
        <v>17</v>
      </c>
      <c r="M14" s="36" t="s">
        <v>18</v>
      </c>
      <c r="N14" s="36" t="s">
        <v>19</v>
      </c>
      <c r="O14" s="36" t="s">
        <v>20</v>
      </c>
      <c r="P14" s="36" t="s">
        <v>21</v>
      </c>
      <c r="Q14" s="37" t="s">
        <v>22</v>
      </c>
      <c r="R14" s="36" t="s">
        <v>23</v>
      </c>
    </row>
    <row r="15" spans="2:18">
      <c r="B15" s="42">
        <v>44078</v>
      </c>
      <c r="C15" s="23"/>
      <c r="D15" s="23"/>
      <c r="E15" s="27">
        <v>100</v>
      </c>
      <c r="F15" s="23"/>
      <c r="G15" s="24"/>
      <c r="H15" s="25"/>
      <c r="I15" s="33">
        <v>0</v>
      </c>
      <c r="K15" s="42">
        <v>44078</v>
      </c>
      <c r="L15" s="23"/>
      <c r="M15" s="23"/>
      <c r="N15" s="27">
        <v>100</v>
      </c>
      <c r="O15" s="23"/>
      <c r="P15" s="24"/>
      <c r="Q15" s="25"/>
      <c r="R15" s="33">
        <f>-I37</f>
        <v>-53.96787816151668</v>
      </c>
    </row>
    <row r="16" spans="2:18">
      <c r="B16" s="42">
        <v>44443</v>
      </c>
      <c r="C16" s="26">
        <v>365</v>
      </c>
      <c r="D16" s="26">
        <v>365</v>
      </c>
      <c r="E16" s="27">
        <v>100</v>
      </c>
      <c r="F16" s="23"/>
      <c r="G16" s="41">
        <v>1.25E-3</v>
      </c>
      <c r="H16" s="49">
        <v>0.125</v>
      </c>
      <c r="I16" s="39">
        <v>0.125</v>
      </c>
      <c r="K16" s="42">
        <v>44443</v>
      </c>
      <c r="L16" s="26">
        <v>365</v>
      </c>
      <c r="M16" s="26">
        <v>365</v>
      </c>
      <c r="N16" s="27">
        <v>100</v>
      </c>
      <c r="O16" s="23"/>
      <c r="P16" s="41">
        <v>1.25E-3</v>
      </c>
      <c r="Q16" s="49">
        <v>0.125</v>
      </c>
      <c r="R16" s="39">
        <v>0.125</v>
      </c>
    </row>
    <row r="17" spans="2:18">
      <c r="B17" s="42">
        <v>44624</v>
      </c>
      <c r="C17" s="26">
        <v>181</v>
      </c>
      <c r="D17" s="26">
        <v>546</v>
      </c>
      <c r="E17" s="27">
        <v>100</v>
      </c>
      <c r="F17" s="23"/>
      <c r="G17" s="16">
        <v>5.0000000000000001E-3</v>
      </c>
      <c r="H17" s="49">
        <v>0.25</v>
      </c>
      <c r="I17" s="39">
        <v>0.25</v>
      </c>
      <c r="K17" s="42">
        <v>44624</v>
      </c>
      <c r="L17" s="26">
        <v>181</v>
      </c>
      <c r="M17" s="26">
        <v>546</v>
      </c>
      <c r="N17" s="27">
        <v>100</v>
      </c>
      <c r="O17" s="23"/>
      <c r="P17" s="16">
        <v>5.0000000000000001E-3</v>
      </c>
      <c r="Q17" s="49">
        <v>0.25</v>
      </c>
      <c r="R17" s="39">
        <v>0.25</v>
      </c>
    </row>
    <row r="18" spans="2:18">
      <c r="B18" s="42">
        <v>44808</v>
      </c>
      <c r="C18" s="26">
        <v>184</v>
      </c>
      <c r="D18" s="26">
        <v>730</v>
      </c>
      <c r="E18" s="27">
        <v>100</v>
      </c>
      <c r="F18" s="23"/>
      <c r="G18" s="16">
        <v>5.0000000000000001E-3</v>
      </c>
      <c r="H18" s="49">
        <v>0.25</v>
      </c>
      <c r="I18" s="39">
        <v>0.25</v>
      </c>
      <c r="K18" s="42">
        <v>44808</v>
      </c>
      <c r="L18" s="26">
        <v>184</v>
      </c>
      <c r="M18" s="26">
        <v>730</v>
      </c>
      <c r="N18" s="27">
        <v>100</v>
      </c>
      <c r="O18" s="23"/>
      <c r="P18" s="16">
        <v>5.0000000000000001E-3</v>
      </c>
      <c r="Q18" s="49">
        <v>0.25</v>
      </c>
      <c r="R18" s="39">
        <v>0.25</v>
      </c>
    </row>
    <row r="19" spans="2:18">
      <c r="B19" s="42">
        <v>44989</v>
      </c>
      <c r="C19" s="26">
        <v>181</v>
      </c>
      <c r="D19" s="26">
        <v>911</v>
      </c>
      <c r="E19" s="27">
        <v>100</v>
      </c>
      <c r="F19" s="38"/>
      <c r="G19" s="16">
        <v>5.0000000000000001E-3</v>
      </c>
      <c r="H19" s="49">
        <v>0.25</v>
      </c>
      <c r="I19" s="39">
        <v>0.25</v>
      </c>
      <c r="K19" s="42">
        <v>44989</v>
      </c>
      <c r="L19" s="26">
        <v>181</v>
      </c>
      <c r="M19" s="26">
        <v>911</v>
      </c>
      <c r="N19" s="27">
        <v>100</v>
      </c>
      <c r="O19" s="38"/>
      <c r="P19" s="16">
        <v>5.0000000000000001E-3</v>
      </c>
      <c r="Q19" s="49">
        <v>0.25</v>
      </c>
      <c r="R19" s="39">
        <v>0.25</v>
      </c>
    </row>
    <row r="20" spans="2:18">
      <c r="B20" s="42">
        <v>45173</v>
      </c>
      <c r="C20" s="26">
        <v>184</v>
      </c>
      <c r="D20" s="26">
        <v>1095</v>
      </c>
      <c r="E20" s="27">
        <v>100</v>
      </c>
      <c r="F20" s="38"/>
      <c r="G20" s="16">
        <v>5.0000000000000001E-3</v>
      </c>
      <c r="H20" s="49">
        <v>0.25</v>
      </c>
      <c r="I20" s="39">
        <v>0.25</v>
      </c>
      <c r="K20" s="42">
        <v>45173</v>
      </c>
      <c r="L20" s="26">
        <v>184</v>
      </c>
      <c r="M20" s="26">
        <v>1095</v>
      </c>
      <c r="N20" s="27">
        <v>100</v>
      </c>
      <c r="O20" s="38"/>
      <c r="P20" s="16">
        <v>5.0000000000000001E-3</v>
      </c>
      <c r="Q20" s="49">
        <v>0.25</v>
      </c>
      <c r="R20" s="39">
        <v>0.25</v>
      </c>
    </row>
    <row r="21" spans="2:18">
      <c r="B21" s="42">
        <v>45355</v>
      </c>
      <c r="C21" s="26">
        <v>182</v>
      </c>
      <c r="D21" s="26">
        <v>1277</v>
      </c>
      <c r="E21" s="27">
        <v>100</v>
      </c>
      <c r="F21" s="38"/>
      <c r="G21" s="16">
        <v>7.4999999999999997E-3</v>
      </c>
      <c r="H21" s="49">
        <v>0.375</v>
      </c>
      <c r="I21" s="39">
        <v>0.375</v>
      </c>
      <c r="K21" s="42">
        <v>45355</v>
      </c>
      <c r="L21" s="26">
        <v>182</v>
      </c>
      <c r="M21" s="26">
        <v>1277</v>
      </c>
      <c r="N21" s="27">
        <v>100</v>
      </c>
      <c r="O21" s="38"/>
      <c r="P21" s="16">
        <v>7.4999999999999997E-3</v>
      </c>
      <c r="Q21" s="49">
        <v>0.375</v>
      </c>
      <c r="R21" s="39">
        <v>0.375</v>
      </c>
    </row>
    <row r="22" spans="2:18">
      <c r="B22" s="42">
        <v>45539</v>
      </c>
      <c r="C22" s="26">
        <v>184</v>
      </c>
      <c r="D22" s="26">
        <v>1461</v>
      </c>
      <c r="E22" s="27">
        <v>100</v>
      </c>
      <c r="F22" s="38"/>
      <c r="G22" s="16">
        <v>7.4999999999999997E-3</v>
      </c>
      <c r="H22" s="49">
        <v>0.375</v>
      </c>
      <c r="I22" s="39">
        <v>0.375</v>
      </c>
      <c r="K22" s="42">
        <v>45539</v>
      </c>
      <c r="L22" s="26">
        <v>184</v>
      </c>
      <c r="M22" s="26">
        <v>1461</v>
      </c>
      <c r="N22" s="27">
        <v>100</v>
      </c>
      <c r="O22" s="38"/>
      <c r="P22" s="16">
        <v>7.4999999999999997E-3</v>
      </c>
      <c r="Q22" s="49">
        <v>0.375</v>
      </c>
      <c r="R22" s="39">
        <v>0.375</v>
      </c>
    </row>
    <row r="23" spans="2:18">
      <c r="B23" s="42">
        <v>45720</v>
      </c>
      <c r="C23" s="26">
        <v>181</v>
      </c>
      <c r="D23" s="26">
        <v>1642</v>
      </c>
      <c r="E23" s="27">
        <v>91.666666666666671</v>
      </c>
      <c r="F23" s="38">
        <v>8.3333333333333339</v>
      </c>
      <c r="G23" s="16">
        <v>7.4999999999999997E-3</v>
      </c>
      <c r="H23" s="49">
        <v>0.375</v>
      </c>
      <c r="I23" s="39">
        <v>8.7083333333333339</v>
      </c>
      <c r="K23" s="42">
        <v>45720</v>
      </c>
      <c r="L23" s="26">
        <v>181</v>
      </c>
      <c r="M23" s="26">
        <v>1642</v>
      </c>
      <c r="N23" s="27">
        <v>91.666666666666671</v>
      </c>
      <c r="O23" s="38">
        <v>8.3333333333333339</v>
      </c>
      <c r="P23" s="16">
        <v>7.4999999999999997E-3</v>
      </c>
      <c r="Q23" s="49">
        <v>0.375</v>
      </c>
      <c r="R23" s="39">
        <v>8.7083333333333339</v>
      </c>
    </row>
    <row r="24" spans="2:18">
      <c r="B24" s="42">
        <v>45904</v>
      </c>
      <c r="C24" s="26">
        <v>184</v>
      </c>
      <c r="D24" s="26">
        <v>1826</v>
      </c>
      <c r="E24" s="27">
        <v>83.333333333333343</v>
      </c>
      <c r="F24" s="38">
        <v>8.3333333333333339</v>
      </c>
      <c r="G24" s="16">
        <v>7.4999999999999997E-3</v>
      </c>
      <c r="H24" s="49">
        <v>0.34375</v>
      </c>
      <c r="I24" s="39">
        <v>8.6770833333333339</v>
      </c>
      <c r="K24" s="42">
        <v>45904</v>
      </c>
      <c r="L24" s="26">
        <v>184</v>
      </c>
      <c r="M24" s="26">
        <v>1826</v>
      </c>
      <c r="N24" s="27">
        <v>83.333333333333343</v>
      </c>
      <c r="O24" s="38">
        <v>8.3333333333333339</v>
      </c>
      <c r="P24" s="16">
        <v>7.4999999999999997E-3</v>
      </c>
      <c r="Q24" s="49">
        <v>0.34375</v>
      </c>
      <c r="R24" s="39">
        <v>8.6770833333333339</v>
      </c>
    </row>
    <row r="25" spans="2:18">
      <c r="B25" s="42">
        <v>46085</v>
      </c>
      <c r="C25" s="26">
        <v>181</v>
      </c>
      <c r="D25" s="26">
        <v>2007</v>
      </c>
      <c r="E25" s="27">
        <v>75.000000000000014</v>
      </c>
      <c r="F25" s="38">
        <v>8.3333333333333339</v>
      </c>
      <c r="G25" s="16">
        <v>7.4999999999999997E-3</v>
      </c>
      <c r="H25" s="49">
        <v>0.3125</v>
      </c>
      <c r="I25" s="39">
        <v>8.6458333333333339</v>
      </c>
      <c r="K25" s="42">
        <v>46085</v>
      </c>
      <c r="L25" s="26">
        <v>181</v>
      </c>
      <c r="M25" s="26">
        <v>2007</v>
      </c>
      <c r="N25" s="27">
        <v>75.000000000000014</v>
      </c>
      <c r="O25" s="38">
        <v>8.3333333333333339</v>
      </c>
      <c r="P25" s="16">
        <v>7.4999999999999997E-3</v>
      </c>
      <c r="Q25" s="49">
        <v>0.3125</v>
      </c>
      <c r="R25" s="39">
        <v>8.6458333333333339</v>
      </c>
    </row>
    <row r="26" spans="2:18">
      <c r="B26" s="42">
        <v>46269</v>
      </c>
      <c r="C26" s="26">
        <v>184</v>
      </c>
      <c r="D26" s="26">
        <v>2191</v>
      </c>
      <c r="E26" s="27">
        <v>66.666666666666686</v>
      </c>
      <c r="F26" s="38">
        <v>8.3333333333333339</v>
      </c>
      <c r="G26" s="16">
        <v>7.4999999999999997E-3</v>
      </c>
      <c r="H26" s="49">
        <v>0.28125000000000006</v>
      </c>
      <c r="I26" s="39">
        <v>8.6145833333333339</v>
      </c>
      <c r="K26" s="42">
        <v>46269</v>
      </c>
      <c r="L26" s="26">
        <v>184</v>
      </c>
      <c r="M26" s="26">
        <v>2191</v>
      </c>
      <c r="N26" s="27">
        <v>66.666666666666686</v>
      </c>
      <c r="O26" s="38">
        <v>8.3333333333333339</v>
      </c>
      <c r="P26" s="16">
        <v>7.4999999999999997E-3</v>
      </c>
      <c r="Q26" s="49">
        <v>0.28125000000000006</v>
      </c>
      <c r="R26" s="39">
        <v>8.6145833333333339</v>
      </c>
    </row>
    <row r="27" spans="2:18">
      <c r="B27" s="42">
        <v>46450</v>
      </c>
      <c r="C27" s="26">
        <v>181</v>
      </c>
      <c r="D27" s="26">
        <v>2372</v>
      </c>
      <c r="E27" s="27">
        <v>58.33333333333335</v>
      </c>
      <c r="F27" s="38">
        <v>8.3333333333333339</v>
      </c>
      <c r="G27" s="16">
        <v>7.4999999999999997E-3</v>
      </c>
      <c r="H27" s="49">
        <v>0.25000000000000006</v>
      </c>
      <c r="I27" s="39">
        <v>8.5833333333333339</v>
      </c>
      <c r="K27" s="42">
        <v>46450</v>
      </c>
      <c r="L27" s="26">
        <v>181</v>
      </c>
      <c r="M27" s="26">
        <v>2372</v>
      </c>
      <c r="N27" s="27">
        <v>58.33333333333335</v>
      </c>
      <c r="O27" s="38">
        <v>8.3333333333333339</v>
      </c>
      <c r="P27" s="16">
        <v>7.4999999999999997E-3</v>
      </c>
      <c r="Q27" s="49">
        <v>0.25000000000000006</v>
      </c>
      <c r="R27" s="39">
        <v>8.5833333333333339</v>
      </c>
    </row>
    <row r="28" spans="2:18">
      <c r="B28" s="42">
        <v>46634</v>
      </c>
      <c r="C28" s="26">
        <v>184</v>
      </c>
      <c r="D28" s="26">
        <v>2556</v>
      </c>
      <c r="E28" s="27">
        <v>50.000000000000014</v>
      </c>
      <c r="F28" s="38">
        <v>8.3333333333333339</v>
      </c>
      <c r="G28" s="16">
        <v>7.4999999999999997E-3</v>
      </c>
      <c r="H28" s="49">
        <v>0.21875000000000003</v>
      </c>
      <c r="I28" s="39">
        <v>8.5520833333333339</v>
      </c>
      <c r="K28" s="42">
        <v>46634</v>
      </c>
      <c r="L28" s="26">
        <v>184</v>
      </c>
      <c r="M28" s="26">
        <v>2556</v>
      </c>
      <c r="N28" s="27">
        <v>50.000000000000014</v>
      </c>
      <c r="O28" s="38">
        <v>8.3333333333333339</v>
      </c>
      <c r="P28" s="16">
        <v>7.4999999999999997E-3</v>
      </c>
      <c r="Q28" s="49">
        <v>0.21875000000000003</v>
      </c>
      <c r="R28" s="39">
        <v>8.5520833333333339</v>
      </c>
    </row>
    <row r="29" spans="2:18">
      <c r="B29" s="42">
        <v>46816</v>
      </c>
      <c r="C29" s="26">
        <v>182</v>
      </c>
      <c r="D29" s="26">
        <v>2738</v>
      </c>
      <c r="E29" s="27">
        <v>41.666666666666679</v>
      </c>
      <c r="F29" s="38">
        <v>8.3333333333333339</v>
      </c>
      <c r="G29" s="16">
        <v>1.7500000000000002E-2</v>
      </c>
      <c r="H29" s="49">
        <v>0.43750000000000017</v>
      </c>
      <c r="I29" s="39">
        <v>8.7708333333333339</v>
      </c>
      <c r="K29" s="42">
        <v>46816</v>
      </c>
      <c r="L29" s="26">
        <v>182</v>
      </c>
      <c r="M29" s="26">
        <v>2738</v>
      </c>
      <c r="N29" s="27">
        <v>41.666666666666679</v>
      </c>
      <c r="O29" s="38">
        <v>8.3333333333333339</v>
      </c>
      <c r="P29" s="16">
        <v>1.7500000000000002E-2</v>
      </c>
      <c r="Q29" s="49">
        <v>0.43750000000000017</v>
      </c>
      <c r="R29" s="39">
        <v>8.7708333333333339</v>
      </c>
    </row>
    <row r="30" spans="2:18">
      <c r="B30" s="42">
        <v>47000</v>
      </c>
      <c r="C30" s="26">
        <v>184</v>
      </c>
      <c r="D30" s="26">
        <v>2922</v>
      </c>
      <c r="E30" s="27">
        <v>33.333333333333343</v>
      </c>
      <c r="F30" s="38">
        <v>8.3333333333333339</v>
      </c>
      <c r="G30" s="16">
        <v>1.7500000000000002E-2</v>
      </c>
      <c r="H30" s="49">
        <v>0.36458333333333348</v>
      </c>
      <c r="I30" s="39">
        <v>8.6979166666666679</v>
      </c>
      <c r="K30" s="42">
        <v>47000</v>
      </c>
      <c r="L30" s="26">
        <v>184</v>
      </c>
      <c r="M30" s="26">
        <v>2922</v>
      </c>
      <c r="N30" s="27">
        <v>33.333333333333343</v>
      </c>
      <c r="O30" s="38">
        <v>8.3333333333333339</v>
      </c>
      <c r="P30" s="16">
        <v>1.7500000000000002E-2</v>
      </c>
      <c r="Q30" s="49">
        <v>0.36458333333333348</v>
      </c>
      <c r="R30" s="39">
        <v>8.6979166666666679</v>
      </c>
    </row>
    <row r="31" spans="2:18">
      <c r="B31" s="42">
        <v>47181</v>
      </c>
      <c r="C31" s="26">
        <v>181</v>
      </c>
      <c r="D31" s="26">
        <v>3103</v>
      </c>
      <c r="E31" s="27">
        <v>25.000000000000007</v>
      </c>
      <c r="F31" s="38">
        <v>8.3333333333333339</v>
      </c>
      <c r="G31" s="16">
        <v>1.7500000000000002E-2</v>
      </c>
      <c r="H31" s="49">
        <v>0.2916666666666668</v>
      </c>
      <c r="I31" s="39">
        <v>8.625</v>
      </c>
      <c r="K31" s="42">
        <v>47181</v>
      </c>
      <c r="L31" s="26">
        <v>181</v>
      </c>
      <c r="M31" s="26">
        <v>3103</v>
      </c>
      <c r="N31" s="27">
        <v>25.000000000000007</v>
      </c>
      <c r="O31" s="38">
        <v>8.3333333333333339</v>
      </c>
      <c r="P31" s="16">
        <v>1.7500000000000002E-2</v>
      </c>
      <c r="Q31" s="49">
        <v>0.2916666666666668</v>
      </c>
      <c r="R31" s="39">
        <v>8.625</v>
      </c>
    </row>
    <row r="32" spans="2:18">
      <c r="B32" s="42">
        <v>47365</v>
      </c>
      <c r="C32" s="26">
        <v>184</v>
      </c>
      <c r="D32" s="26">
        <v>3287</v>
      </c>
      <c r="E32" s="27">
        <v>16.666666666666671</v>
      </c>
      <c r="F32" s="38">
        <v>8.3333333333333339</v>
      </c>
      <c r="G32" s="16">
        <v>1.7500000000000002E-2</v>
      </c>
      <c r="H32" s="49">
        <v>0.21875000000000008</v>
      </c>
      <c r="I32" s="39">
        <v>8.5520833333333339</v>
      </c>
      <c r="K32" s="42">
        <v>47365</v>
      </c>
      <c r="L32" s="26">
        <v>184</v>
      </c>
      <c r="M32" s="26">
        <v>3287</v>
      </c>
      <c r="N32" s="27">
        <v>16.666666666666671</v>
      </c>
      <c r="O32" s="38">
        <v>8.3333333333333339</v>
      </c>
      <c r="P32" s="16">
        <v>1.7500000000000002E-2</v>
      </c>
      <c r="Q32" s="49">
        <v>0.21875000000000008</v>
      </c>
      <c r="R32" s="39">
        <v>8.5520833333333339</v>
      </c>
    </row>
    <row r="33" spans="2:18">
      <c r="B33" s="42">
        <v>47546</v>
      </c>
      <c r="C33" s="26">
        <v>181</v>
      </c>
      <c r="D33" s="26">
        <v>3468</v>
      </c>
      <c r="E33" s="27">
        <v>8.3333333333333375</v>
      </c>
      <c r="F33" s="38">
        <v>8.3333333333333339</v>
      </c>
      <c r="G33" s="16">
        <v>1.7500000000000002E-2</v>
      </c>
      <c r="H33" s="49">
        <v>0.1458333333333334</v>
      </c>
      <c r="I33" s="39">
        <v>8.4791666666666679</v>
      </c>
      <c r="K33" s="42">
        <v>47546</v>
      </c>
      <c r="L33" s="26">
        <v>181</v>
      </c>
      <c r="M33" s="26">
        <v>3468</v>
      </c>
      <c r="N33" s="27">
        <v>8.3333333333333375</v>
      </c>
      <c r="O33" s="38">
        <v>8.3333333333333339</v>
      </c>
      <c r="P33" s="16">
        <v>1.7500000000000002E-2</v>
      </c>
      <c r="Q33" s="49">
        <v>0.1458333333333334</v>
      </c>
      <c r="R33" s="39">
        <v>8.4791666666666679</v>
      </c>
    </row>
    <row r="34" spans="2:18" ht="15.75" thickBot="1">
      <c r="B34" s="46">
        <v>47730</v>
      </c>
      <c r="C34" s="28">
        <v>184</v>
      </c>
      <c r="D34" s="28">
        <v>3652</v>
      </c>
      <c r="E34" s="29">
        <v>0</v>
      </c>
      <c r="F34" s="43">
        <v>8.3333333333333339</v>
      </c>
      <c r="G34" s="20">
        <v>1.7500000000000002E-2</v>
      </c>
      <c r="H34" s="52">
        <v>7.2916666666666713E-2</v>
      </c>
      <c r="I34" s="34">
        <v>8.40625</v>
      </c>
      <c r="K34" s="46">
        <v>47730</v>
      </c>
      <c r="L34" s="28">
        <v>184</v>
      </c>
      <c r="M34" s="28">
        <v>3652</v>
      </c>
      <c r="N34" s="29">
        <v>0</v>
      </c>
      <c r="O34" s="43">
        <v>8.3333333333333339</v>
      </c>
      <c r="P34" s="20">
        <v>1.7500000000000002E-2</v>
      </c>
      <c r="Q34" s="52">
        <v>7.2916666666666713E-2</v>
      </c>
      <c r="R34" s="34">
        <v>8.40625</v>
      </c>
    </row>
    <row r="35" spans="2:18" ht="15.75" thickBot="1">
      <c r="B35" s="30"/>
      <c r="C35" s="30"/>
      <c r="D35" s="30"/>
      <c r="E35" s="30"/>
      <c r="F35" s="30"/>
      <c r="G35" s="30"/>
      <c r="H35" s="30"/>
      <c r="I35" s="40">
        <v>105.18750000000001</v>
      </c>
      <c r="K35" s="30"/>
      <c r="L35" s="30"/>
      <c r="M35" s="30"/>
      <c r="N35" s="30"/>
      <c r="O35" s="30"/>
      <c r="P35" s="30"/>
      <c r="Q35" s="30"/>
      <c r="R35" s="40">
        <v>105.18750000000001</v>
      </c>
    </row>
    <row r="37" spans="2:18">
      <c r="G37" s="58" t="s">
        <v>24</v>
      </c>
      <c r="H37" s="58"/>
      <c r="I37" s="59">
        <f>XNPV(0.1,I15:I34,B15:B34)</f>
        <v>53.96787816151668</v>
      </c>
      <c r="O37" s="58" t="s">
        <v>25</v>
      </c>
      <c r="P37" s="58"/>
      <c r="Q37" s="58"/>
      <c r="R37" s="60">
        <f>XIRR(R15:R34,K15:K34)</f>
        <v>9.9999994039535522E-2</v>
      </c>
    </row>
  </sheetData>
  <mergeCells count="9">
    <mergeCell ref="G37:H37"/>
    <mergeCell ref="O37:Q37"/>
    <mergeCell ref="B2:I2"/>
    <mergeCell ref="G10:H10"/>
    <mergeCell ref="G4:H4"/>
    <mergeCell ref="G5:H5"/>
    <mergeCell ref="G6:H6"/>
    <mergeCell ref="G7:H7"/>
    <mergeCell ref="G8:H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Explicación de resultados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Gonzalez</dc:creator>
  <cp:lastModifiedBy>Guillermo Gonzalez</cp:lastModifiedBy>
  <dcterms:created xsi:type="dcterms:W3CDTF">2020-07-23T22:47:55Z</dcterms:created>
  <dcterms:modified xsi:type="dcterms:W3CDTF">2020-07-23T23:06:50Z</dcterms:modified>
</cp:coreProperties>
</file>